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KG\Appalto Park 1.7.2017-30.6.2018\"/>
    </mc:Choice>
  </mc:AlternateContent>
  <bookViews>
    <workbookView xWindow="0" yWindow="0" windowWidth="28800" windowHeight="12210"/>
  </bookViews>
  <sheets>
    <sheet name="Sunto stalli da gestire" sheetId="4" r:id="rId1"/>
    <sheet name="Suddivisione Stalli Cantoni" sheetId="1" r:id="rId2"/>
    <sheet name="Piano -1 Cantoni" sheetId="2" r:id="rId3"/>
    <sheet name="Piano -2 Cantoni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4" l="1"/>
  <c r="B5" i="4"/>
  <c r="B4" i="4"/>
  <c r="H11" i="1" l="1"/>
  <c r="D11" i="1"/>
  <c r="G8" i="1"/>
  <c r="G13" i="1" s="1"/>
  <c r="F8" i="1"/>
  <c r="F13" i="1" s="1"/>
  <c r="C8" i="1"/>
  <c r="C13" i="1" s="1"/>
  <c r="B8" i="1"/>
  <c r="B13" i="1" s="1"/>
  <c r="H7" i="1"/>
  <c r="D7" i="1"/>
  <c r="H6" i="1"/>
  <c r="D6" i="1"/>
  <c r="H5" i="1"/>
  <c r="D5" i="1"/>
  <c r="H4" i="1"/>
  <c r="D4" i="1"/>
  <c r="H3" i="1"/>
  <c r="D3" i="1"/>
  <c r="E3" i="1" l="1"/>
  <c r="E6" i="1"/>
  <c r="D8" i="1"/>
  <c r="E4" i="1" s="1"/>
  <c r="H8" i="1"/>
  <c r="I5" i="1"/>
  <c r="I6" i="1" l="1"/>
  <c r="I8" i="1"/>
  <c r="H13" i="1"/>
  <c r="I11" i="1" s="1"/>
  <c r="I4" i="1"/>
  <c r="D13" i="1"/>
  <c r="E11" i="1" s="1"/>
  <c r="E8" i="1"/>
  <c r="I7" i="1"/>
  <c r="E7" i="1"/>
  <c r="I3" i="1"/>
  <c r="E5" i="1"/>
</calcChain>
</file>

<file path=xl/sharedStrings.xml><?xml version="1.0" encoding="utf-8"?>
<sst xmlns="http://schemas.openxmlformats.org/spreadsheetml/2006/main" count="27" uniqueCount="22">
  <si>
    <t>Descrizione</t>
  </si>
  <si>
    <t>Piano -1</t>
  </si>
  <si>
    <t>Piano -2</t>
  </si>
  <si>
    <t>Totale</t>
  </si>
  <si>
    <t>%</t>
  </si>
  <si>
    <t>Suddivisione per posti auto</t>
  </si>
  <si>
    <t>Suddivisione per superfici</t>
  </si>
  <si>
    <t>Parcheggi privati di proprietà Esselunga</t>
  </si>
  <si>
    <t>Parcheggi privati asserviti ad uso pubblico di proprietà Esselunga</t>
  </si>
  <si>
    <t>Parcheggi privati asserviti ad uso pubblico di proprietà Centro Alto Milanese</t>
  </si>
  <si>
    <t>Parcheggi privati asserviti ad uso pubblico di proprietà IM.COM</t>
  </si>
  <si>
    <t>Parcheggi pubblici di proprietà comunale</t>
  </si>
  <si>
    <t>Parcheggi privati di proprietà IM.COM</t>
  </si>
  <si>
    <t>Totali parziali</t>
  </si>
  <si>
    <t>Totale generale</t>
  </si>
  <si>
    <t>Parcheggi privati in evidenza</t>
  </si>
  <si>
    <t>Struttura</t>
  </si>
  <si>
    <t>Posteggi totali</t>
  </si>
  <si>
    <t>Ospedale Civile di Legnano</t>
  </si>
  <si>
    <t>Comunale Matteotti/Gilardelli</t>
  </si>
  <si>
    <t>Parcheggio Cantoni (Comunale)</t>
  </si>
  <si>
    <t>Parcheggio Esselunga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</si>
</sst>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66CC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43" fontId="0" fillId="0" borderId="0" xfId="1" applyFont="1"/>
    <xf numFmtId="10" fontId="0" fillId="0" borderId="0" xfId="2" applyNumberFormat="1" applyFont="1"/>
    <xf numFmtId="0" fontId="0" fillId="0" borderId="1" xfId="0" applyBorder="1"/>
    <xf numFmtId="0" fontId="0" fillId="0" borderId="0" xfId="0" applyBorder="1"/>
    <xf numFmtId="10" fontId="0" fillId="0" borderId="0" xfId="2" applyNumberFormat="1" applyFont="1" applyBorder="1"/>
    <xf numFmtId="43" fontId="0" fillId="0" borderId="0" xfId="1" applyFont="1" applyBorder="1"/>
    <xf numFmtId="10" fontId="0" fillId="0" borderId="2" xfId="2" applyNumberFormat="1" applyFont="1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43" fontId="0" fillId="0" borderId="7" xfId="1" applyFont="1" applyBorder="1"/>
    <xf numFmtId="43" fontId="0" fillId="0" borderId="3" xfId="1" applyFont="1" applyBorder="1"/>
    <xf numFmtId="0" fontId="0" fillId="0" borderId="9" xfId="0" applyBorder="1"/>
    <xf numFmtId="0" fontId="0" fillId="0" borderId="10" xfId="0" applyBorder="1"/>
    <xf numFmtId="10" fontId="0" fillId="0" borderId="10" xfId="2" applyNumberFormat="1" applyFont="1" applyBorder="1"/>
    <xf numFmtId="43" fontId="0" fillId="0" borderId="10" xfId="1" applyFont="1" applyBorder="1"/>
    <xf numFmtId="10" fontId="0" fillId="0" borderId="11" xfId="2" applyNumberFormat="1" applyFont="1" applyBorder="1"/>
    <xf numFmtId="0" fontId="2" fillId="0" borderId="0" xfId="0" applyFont="1"/>
    <xf numFmtId="43" fontId="0" fillId="0" borderId="4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4" xfId="1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43" fontId="2" fillId="0" borderId="15" xfId="1" applyFont="1" applyBorder="1"/>
    <xf numFmtId="43" fontId="2" fillId="0" borderId="16" xfId="1" applyFont="1" applyBorder="1"/>
    <xf numFmtId="0" fontId="0" fillId="0" borderId="17" xfId="0" applyBorder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6" borderId="0" xfId="0" applyFill="1" applyAlignment="1">
      <alignment wrapText="1"/>
    </xf>
    <xf numFmtId="0" fontId="0" fillId="7" borderId="0" xfId="0" applyFill="1"/>
    <xf numFmtId="0" fontId="0" fillId="7" borderId="15" xfId="0" applyFill="1" applyBorder="1"/>
    <xf numFmtId="0" fontId="0" fillId="7" borderId="16" xfId="0" applyFill="1" applyBorder="1"/>
    <xf numFmtId="10" fontId="0" fillId="7" borderId="17" xfId="2" applyNumberFormat="1" applyFont="1" applyFill="1" applyBorder="1"/>
    <xf numFmtId="43" fontId="0" fillId="7" borderId="15" xfId="1" applyFont="1" applyFill="1" applyBorder="1"/>
    <xf numFmtId="43" fontId="0" fillId="7" borderId="16" xfId="1" applyFont="1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66CCFF"/>
      <color rgb="FF66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93867</xdr:colOff>
      <xdr:row>27</xdr:row>
      <xdr:rowOff>85071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79F7110-D504-47C0-857B-A1FBE7856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066667" cy="52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103390</xdr:colOff>
      <xdr:row>26</xdr:row>
      <xdr:rowOff>161286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AFB72C6-306C-488C-AAD8-AD1F7B06D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076190" cy="511428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la1" displayName="Tabella1" ref="A1:B6" totalsRowCount="1">
  <autoFilter ref="A1:B5"/>
  <tableColumns count="2">
    <tableColumn id="1" name="Struttura" totalsRowLabel="Totale"/>
    <tableColumn id="2" name="Posteggi totali" totalsRowFunction="su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3" sqref="A3"/>
    </sheetView>
  </sheetViews>
  <sheetFormatPr defaultRowHeight="15" x14ac:dyDescent="0.25"/>
  <cols>
    <col min="1" max="1" width="28.42578125" bestFit="1" customWidth="1"/>
    <col min="2" max="2" width="15.85546875" customWidth="1"/>
  </cols>
  <sheetData>
    <row r="1" spans="1:2" x14ac:dyDescent="0.25">
      <c r="A1" t="s">
        <v>16</v>
      </c>
      <c r="B1" t="s">
        <v>17</v>
      </c>
    </row>
    <row r="2" spans="1:2" x14ac:dyDescent="0.25">
      <c r="A2" t="s">
        <v>18</v>
      </c>
      <c r="B2">
        <v>960</v>
      </c>
    </row>
    <row r="3" spans="1:2" x14ac:dyDescent="0.25">
      <c r="A3" t="s">
        <v>19</v>
      </c>
      <c r="B3">
        <v>460</v>
      </c>
    </row>
    <row r="4" spans="1:2" x14ac:dyDescent="0.25">
      <c r="A4" t="s">
        <v>20</v>
      </c>
      <c r="B4">
        <f>SUM('Suddivisione Stalli Cantoni'!$D$5:$D$7)</f>
        <v>530</v>
      </c>
    </row>
    <row r="5" spans="1:2" x14ac:dyDescent="0.25">
      <c r="A5" t="s">
        <v>21</v>
      </c>
      <c r="B5">
        <f>SUM('Suddivisione Stalli Cantoni'!$D$3:$D$4)</f>
        <v>476</v>
      </c>
    </row>
    <row r="6" spans="1:2" x14ac:dyDescent="0.25">
      <c r="A6" t="s">
        <v>3</v>
      </c>
      <c r="B6">
        <f>SUBTOTAL(109,Tabella1[Posteggi totali])</f>
        <v>2426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H6" sqref="H6"/>
    </sheetView>
  </sheetViews>
  <sheetFormatPr defaultRowHeight="15" x14ac:dyDescent="0.25"/>
  <cols>
    <col min="1" max="1" width="40.5703125" customWidth="1"/>
    <col min="6" max="8" width="10.5703125" style="1" bestFit="1" customWidth="1"/>
  </cols>
  <sheetData>
    <row r="1" spans="1:9" x14ac:dyDescent="0.25">
      <c r="B1" s="40" t="s">
        <v>5</v>
      </c>
      <c r="C1" s="41"/>
      <c r="D1" s="41"/>
      <c r="E1" s="42"/>
      <c r="F1" s="40" t="s">
        <v>6</v>
      </c>
      <c r="G1" s="41"/>
      <c r="H1" s="41"/>
      <c r="I1" s="42"/>
    </row>
    <row r="2" spans="1:9" x14ac:dyDescent="0.25">
      <c r="A2" s="8" t="s">
        <v>0</v>
      </c>
      <c r="B2" s="9" t="s">
        <v>1</v>
      </c>
      <c r="C2" s="8" t="s">
        <v>2</v>
      </c>
      <c r="D2" s="8" t="s">
        <v>3</v>
      </c>
      <c r="E2" s="10" t="s">
        <v>4</v>
      </c>
      <c r="F2" s="11" t="s">
        <v>1</v>
      </c>
      <c r="G2" s="12" t="s">
        <v>2</v>
      </c>
      <c r="H2" s="12" t="s">
        <v>3</v>
      </c>
      <c r="I2" s="10" t="s">
        <v>4</v>
      </c>
    </row>
    <row r="3" spans="1:9" x14ac:dyDescent="0.25">
      <c r="A3" s="29" t="s">
        <v>7</v>
      </c>
      <c r="B3" s="3">
        <v>230</v>
      </c>
      <c r="C3" s="4">
        <v>0</v>
      </c>
      <c r="D3" s="4">
        <f>SUM(B3:C3)</f>
        <v>230</v>
      </c>
      <c r="E3" s="5">
        <f>D3/$D$8</f>
        <v>0.22862823061630219</v>
      </c>
      <c r="F3" s="19">
        <v>7418</v>
      </c>
      <c r="G3" s="6">
        <v>0</v>
      </c>
      <c r="H3" s="6">
        <f>SUM(F3:G3)</f>
        <v>7418</v>
      </c>
      <c r="I3" s="7">
        <f>H3/$H$8</f>
        <v>0.17969525932026839</v>
      </c>
    </row>
    <row r="4" spans="1:9" ht="30" x14ac:dyDescent="0.25">
      <c r="A4" s="30" t="s">
        <v>8</v>
      </c>
      <c r="B4" s="3">
        <v>0</v>
      </c>
      <c r="C4" s="4">
        <v>246</v>
      </c>
      <c r="D4" s="4">
        <f>SUM(B4:C4)</f>
        <v>246</v>
      </c>
      <c r="E4" s="5">
        <f t="shared" ref="E4:E8" si="0">D4/$D$8</f>
        <v>0.24453280318091453</v>
      </c>
      <c r="F4" s="20">
        <v>3010</v>
      </c>
      <c r="G4" s="6">
        <v>10325</v>
      </c>
      <c r="H4" s="6">
        <f>SUM(F4:G4)</f>
        <v>13335</v>
      </c>
      <c r="I4" s="7">
        <f t="shared" ref="I4:I8" si="1">H4/$H$8</f>
        <v>0.32302996535936629</v>
      </c>
    </row>
    <row r="5" spans="1:9" ht="30" x14ac:dyDescent="0.25">
      <c r="A5" s="32" t="s">
        <v>9</v>
      </c>
      <c r="B5" s="3">
        <v>196</v>
      </c>
      <c r="C5" s="4">
        <v>52</v>
      </c>
      <c r="D5" s="4">
        <f>SUM(B5:C5)</f>
        <v>248</v>
      </c>
      <c r="E5" s="5">
        <f t="shared" si="0"/>
        <v>0.24652087475149106</v>
      </c>
      <c r="F5" s="20">
        <v>8007</v>
      </c>
      <c r="G5" s="6">
        <v>2086</v>
      </c>
      <c r="H5" s="6">
        <f>SUM(F5:G5)</f>
        <v>10093</v>
      </c>
      <c r="I5" s="7">
        <f t="shared" si="1"/>
        <v>0.24449504614713791</v>
      </c>
    </row>
    <row r="6" spans="1:9" ht="30" x14ac:dyDescent="0.25">
      <c r="A6" s="33" t="s">
        <v>10</v>
      </c>
      <c r="B6" s="3">
        <v>0</v>
      </c>
      <c r="C6" s="4">
        <v>36</v>
      </c>
      <c r="D6" s="4">
        <f>SUM(B6:C6)</f>
        <v>36</v>
      </c>
      <c r="E6" s="5">
        <f t="shared" si="0"/>
        <v>3.5785288270377733E-2</v>
      </c>
      <c r="F6" s="20">
        <v>0</v>
      </c>
      <c r="G6" s="6">
        <v>1435</v>
      </c>
      <c r="H6" s="6">
        <f>SUM(F6:G6)</f>
        <v>1435</v>
      </c>
      <c r="I6" s="7">
        <f t="shared" si="1"/>
        <v>3.4761754802451493E-2</v>
      </c>
    </row>
    <row r="7" spans="1:9" ht="15.75" thickBot="1" x14ac:dyDescent="0.3">
      <c r="A7" s="31" t="s">
        <v>11</v>
      </c>
      <c r="B7" s="13">
        <v>132</v>
      </c>
      <c r="C7" s="14">
        <v>114</v>
      </c>
      <c r="D7" s="14">
        <f>SUM(B7:C7)</f>
        <v>246</v>
      </c>
      <c r="E7" s="15">
        <f t="shared" si="0"/>
        <v>0.24453280318091453</v>
      </c>
      <c r="F7" s="21">
        <v>4862</v>
      </c>
      <c r="G7" s="16">
        <v>4138</v>
      </c>
      <c r="H7" s="16">
        <f>SUM(F7:G7)</f>
        <v>9000</v>
      </c>
      <c r="I7" s="17">
        <f t="shared" si="1"/>
        <v>0.21801797437077591</v>
      </c>
    </row>
    <row r="8" spans="1:9" ht="15.75" thickTop="1" x14ac:dyDescent="0.25">
      <c r="A8" t="s">
        <v>13</v>
      </c>
      <c r="B8">
        <f>SUM(B3:B7)</f>
        <v>558</v>
      </c>
      <c r="C8">
        <f>SUM(C3:C7)</f>
        <v>448</v>
      </c>
      <c r="D8">
        <f>SUM(D3:D7)</f>
        <v>1006</v>
      </c>
      <c r="E8" s="2">
        <f t="shared" si="0"/>
        <v>1</v>
      </c>
      <c r="F8" s="22">
        <f>SUM(F3:F7)</f>
        <v>23297</v>
      </c>
      <c r="G8" s="1">
        <f>SUM(G3:G7)</f>
        <v>17984</v>
      </c>
      <c r="H8" s="1">
        <f>SUM(H3:H7)</f>
        <v>41281</v>
      </c>
      <c r="I8" s="2">
        <f t="shared" si="1"/>
        <v>1</v>
      </c>
    </row>
    <row r="11" spans="1:9" x14ac:dyDescent="0.25">
      <c r="A11" s="34" t="s">
        <v>12</v>
      </c>
      <c r="B11" s="35">
        <v>0</v>
      </c>
      <c r="C11" s="36">
        <v>154</v>
      </c>
      <c r="D11" s="36">
        <f>SUM(B11:C11)</f>
        <v>154</v>
      </c>
      <c r="E11" s="37">
        <f>D11/D13</f>
        <v>0.13275862068965516</v>
      </c>
      <c r="F11" s="38">
        <v>81</v>
      </c>
      <c r="G11" s="39">
        <v>4974</v>
      </c>
      <c r="H11" s="39">
        <f>SUM(F11:G11)</f>
        <v>5055</v>
      </c>
      <c r="I11" s="37">
        <f>H11/H13</f>
        <v>0.10909444060773481</v>
      </c>
    </row>
    <row r="13" spans="1:9" x14ac:dyDescent="0.25">
      <c r="A13" s="18" t="s">
        <v>14</v>
      </c>
      <c r="B13" s="23">
        <f>B8+B11</f>
        <v>558</v>
      </c>
      <c r="C13" s="24">
        <f>C8+C11</f>
        <v>602</v>
      </c>
      <c r="D13" s="24">
        <f>D8+D11</f>
        <v>1160</v>
      </c>
      <c r="E13" s="25"/>
      <c r="F13" s="26">
        <f>F8+F11</f>
        <v>23378</v>
      </c>
      <c r="G13" s="27">
        <f t="shared" ref="G13:H13" si="2">G8+G11</f>
        <v>22958</v>
      </c>
      <c r="H13" s="27">
        <f t="shared" si="2"/>
        <v>46336</v>
      </c>
      <c r="I13" s="28"/>
    </row>
  </sheetData>
  <mergeCells count="2">
    <mergeCell ref="B1:E1"/>
    <mergeCell ref="F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workbookViewId="0">
      <selection activeCell="A30" sqref="A30"/>
    </sheetView>
  </sheetViews>
  <sheetFormatPr defaultRowHeight="15" x14ac:dyDescent="0.25"/>
  <sheetData>
    <row r="30" spans="1:1" x14ac:dyDescent="0.25">
      <c r="A30" t="s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Sunto stalli da gestire</vt:lpstr>
      <vt:lpstr>Suddivisione Stalli Cantoni</vt:lpstr>
      <vt:lpstr>Piano -1 Cantoni</vt:lpstr>
      <vt:lpstr>Piano -2 Cantoni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Cristiano Fratini</dc:creator>
  <cp:lastModifiedBy>Cristiano Fratini</cp:lastModifiedBy>
  <dcterms:created xsi:type="dcterms:W3CDTF">2017-04-21T07:04:25Z</dcterms:created>
  <dcterms:modified xsi:type="dcterms:W3CDTF">2017-05-08T14:07:47Z</dcterms:modified>
</cp:coreProperties>
</file>